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44ea16f0fc1b6c/Documentos/2025/CICMASO/LUQUE COP y HG/Consultas/"/>
    </mc:Choice>
  </mc:AlternateContent>
  <xr:revisionPtr revIDLastSave="0" documentId="8_{1E8E25BE-F4D5-4540-8492-678D9B72C2AB}" xr6:coauthVersionLast="47" xr6:coauthVersionMax="47" xr10:uidLastSave="{00000000-0000-0000-0000-000000000000}"/>
  <bookViews>
    <workbookView xWindow="-120" yWindow="-120" windowWidth="20730" windowHeight="11160" firstSheet="1" activeTab="3" xr2:uid="{EAD0497A-987A-4DA6-BFE1-4BAED2AD837E}"/>
  </bookViews>
  <sheets>
    <sheet name="Planta Baja, Alta y Varios" sheetId="1" r:id="rId1"/>
    <sheet name="Instalación Eléctrica" sheetId="2" r:id="rId2"/>
    <sheet name="Prevención Contra Incendio" sheetId="4" r:id="rId3"/>
    <sheet name="Presupuesto total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A45" i="1"/>
  <c r="A44" i="1"/>
  <c r="F60" i="1"/>
  <c r="F61" i="1"/>
  <c r="F59" i="1"/>
  <c r="F35" i="4"/>
  <c r="F34" i="4"/>
  <c r="F1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3" i="4"/>
  <c r="F12" i="4"/>
  <c r="F11" i="4"/>
  <c r="F10" i="4"/>
  <c r="F9" i="4"/>
  <c r="F8" i="4"/>
  <c r="F7" i="4"/>
  <c r="F6" i="4"/>
  <c r="F5" i="4"/>
  <c r="F4" i="4"/>
  <c r="F12" i="2"/>
  <c r="F11" i="2"/>
  <c r="F10" i="2"/>
  <c r="F9" i="2"/>
  <c r="F8" i="2"/>
  <c r="F7" i="2"/>
  <c r="F6" i="2"/>
  <c r="F5" i="2"/>
  <c r="F4" i="2"/>
  <c r="F3" i="2"/>
  <c r="C6" i="5"/>
  <c r="F62" i="1"/>
  <c r="F58" i="1"/>
  <c r="F57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A47" i="1"/>
  <c r="A48" i="1" s="1"/>
  <c r="A49" i="1" s="1"/>
  <c r="A50" i="1" s="1"/>
  <c r="A51" i="1" s="1"/>
  <c r="A52" i="1" s="1"/>
  <c r="A53" i="1" s="1"/>
  <c r="A54" i="1" s="1"/>
  <c r="A5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F63" i="1" l="1"/>
</calcChain>
</file>

<file path=xl/sharedStrings.xml><?xml version="1.0" encoding="utf-8"?>
<sst xmlns="http://schemas.openxmlformats.org/spreadsheetml/2006/main" count="263" uniqueCount="161">
  <si>
    <r>
      <rPr>
        <sz val="9"/>
        <rFont val="Calibri"/>
        <family val="1"/>
      </rPr>
      <t>m2</t>
    </r>
  </si>
  <si>
    <r>
      <rPr>
        <sz val="9"/>
        <rFont val="Calibri"/>
        <family val="1"/>
      </rPr>
      <t>un</t>
    </r>
  </si>
  <si>
    <r>
      <rPr>
        <sz val="9"/>
        <rFont val="Calibri"/>
        <family val="1"/>
      </rPr>
      <t>ml</t>
    </r>
  </si>
  <si>
    <r>
      <rPr>
        <sz val="9"/>
        <rFont val="Calibri"/>
        <family val="1"/>
      </rPr>
      <t>gl</t>
    </r>
  </si>
  <si>
    <r>
      <rPr>
        <sz val="9"/>
        <rFont val="Calibri"/>
        <family val="1"/>
      </rPr>
      <t>Desmonte de estructura de  chapas</t>
    </r>
  </si>
  <si>
    <r>
      <rPr>
        <sz val="9"/>
        <rFont val="Calibri"/>
        <family val="1"/>
      </rPr>
      <t>m3</t>
    </r>
  </si>
  <si>
    <r>
      <rPr>
        <sz val="9"/>
        <rFont val="Calibri"/>
        <family val="1"/>
      </rPr>
      <t>Viga superior</t>
    </r>
  </si>
  <si>
    <r>
      <rPr>
        <sz val="9"/>
        <rFont val="Calibri"/>
        <family val="1"/>
      </rPr>
      <t>Cabezales</t>
    </r>
  </si>
  <si>
    <r>
      <rPr>
        <sz val="9"/>
        <rFont val="Calibri"/>
        <family val="1"/>
      </rPr>
      <t>Base de hormigon armado de tanque y bomba</t>
    </r>
  </si>
  <si>
    <r>
      <rPr>
        <sz val="9"/>
        <rFont val="Calibri"/>
        <family val="1"/>
      </rPr>
      <t>Mampostería de nivelación de ladrillos comunes  0,15 m</t>
    </r>
  </si>
  <si>
    <r>
      <rPr>
        <sz val="9"/>
        <rFont val="Calibri"/>
        <family val="1"/>
      </rPr>
      <t>Aislación Horizontal 0.15 cm</t>
    </r>
  </si>
  <si>
    <r>
      <rPr>
        <sz val="9"/>
        <rFont val="Calibri"/>
        <family val="1"/>
      </rPr>
      <t>Mampostería de elevación de ladrillos hueco de 0.15m</t>
    </r>
  </si>
  <si>
    <r>
      <rPr>
        <sz val="9"/>
        <rFont val="Calibri"/>
        <family val="1"/>
      </rPr>
      <t>Revoque texturado en fachada</t>
    </r>
  </si>
  <si>
    <r>
      <rPr>
        <sz val="9"/>
        <rFont val="Calibri"/>
        <family val="1"/>
      </rPr>
      <t>Revestido de ladrillo visto de canto</t>
    </r>
  </si>
  <si>
    <r>
      <rPr>
        <sz val="9"/>
        <rFont val="Calibri"/>
        <family val="1"/>
      </rPr>
      <t>Envarillado de paredes con varillas de 6 mm</t>
    </r>
  </si>
  <si>
    <r>
      <rPr>
        <sz val="9"/>
        <rFont val="Calibri"/>
        <family val="1"/>
      </rPr>
      <t>Refuerzo de perfiles de hierro IPN 150 en techo de oficina</t>
    </r>
  </si>
  <si>
    <r>
      <rPr>
        <sz val="9"/>
        <rFont val="Calibri"/>
        <family val="1"/>
      </rPr>
      <t>Puerta metalica de chapa doblada 5.50x5.00</t>
    </r>
  </si>
  <si>
    <r>
      <rPr>
        <sz val="9"/>
        <rFont val="Calibri"/>
        <family val="1"/>
      </rPr>
      <t>Puerta metalica de chapa doblada 4.20x5.00</t>
    </r>
  </si>
  <si>
    <r>
      <rPr>
        <sz val="9"/>
        <rFont val="Calibri"/>
        <family val="1"/>
      </rPr>
      <t>Puerta metalica 0.80x2.10 con cerradura tipó papaiz o similar</t>
    </r>
  </si>
  <si>
    <r>
      <rPr>
        <sz val="9"/>
        <rFont val="Calibri"/>
        <family val="1"/>
      </rPr>
      <t>Extractor eolico 24 "</t>
    </r>
  </si>
  <si>
    <r>
      <rPr>
        <sz val="9"/>
        <rFont val="Calibri"/>
        <family val="1"/>
      </rPr>
      <t>Canaletas de alero desarrollo 50 cm</t>
    </r>
  </si>
  <si>
    <r>
      <rPr>
        <sz val="9"/>
        <rFont val="Calibri"/>
        <family val="1"/>
      </rPr>
      <t>Canaletas  bajadas  desarrollo 50 cm</t>
    </r>
  </si>
  <si>
    <r>
      <rPr>
        <sz val="9"/>
        <rFont val="Calibri"/>
        <family val="1"/>
      </rPr>
      <t>Canalon de hormigon armado</t>
    </r>
  </si>
  <si>
    <r>
      <rPr>
        <sz val="9"/>
        <rFont val="Calibri"/>
        <family val="1"/>
      </rPr>
      <t>Registro cloacal  60x60</t>
    </r>
  </si>
  <si>
    <r>
      <rPr>
        <sz val="9"/>
        <rFont val="Calibri"/>
        <family val="1"/>
      </rPr>
      <t>Registros pluviales 50x50</t>
    </r>
  </si>
  <si>
    <r>
      <rPr>
        <sz val="9"/>
        <rFont val="Calibri"/>
        <family val="1"/>
      </rPr>
      <t>Camara septica 1.00 x 180</t>
    </r>
  </si>
  <si>
    <r>
      <rPr>
        <sz val="9"/>
        <rFont val="Calibri"/>
        <family val="1"/>
      </rPr>
      <t>Pozo absorvente de diametro 2.00m  y profundidad 3.00 m</t>
    </r>
  </si>
  <si>
    <r>
      <rPr>
        <sz val="9"/>
        <rFont val="Calibri"/>
        <family val="1"/>
      </rPr>
      <t>Pintura de paredes al latex</t>
    </r>
  </si>
  <si>
    <r>
      <rPr>
        <sz val="9"/>
        <rFont val="Calibri"/>
        <family val="1"/>
      </rPr>
      <t>Pintura tipo silicona sobre ladrillo visto</t>
    </r>
  </si>
  <si>
    <r>
      <rPr>
        <sz val="9"/>
        <rFont val="Calibri"/>
        <family val="1"/>
      </rPr>
      <t>Pintura al sintetico de puertas y balancines</t>
    </r>
  </si>
  <si>
    <r>
      <rPr>
        <b/>
        <sz val="9"/>
        <rFont val="Calibri"/>
        <family val="1"/>
      </rPr>
      <t>Nº</t>
    </r>
  </si>
  <si>
    <r>
      <rPr>
        <b/>
        <sz val="9"/>
        <rFont val="Calibri"/>
        <family val="1"/>
      </rPr>
      <t>RUBROS</t>
    </r>
  </si>
  <si>
    <t>Unidad</t>
  </si>
  <si>
    <r>
      <rPr>
        <b/>
        <sz val="9"/>
        <rFont val="Calibri"/>
        <family val="1"/>
      </rPr>
      <t>CANTIDAD</t>
    </r>
  </si>
  <si>
    <t>Piso de hormigon armado espesor H= 12 cm , varillas de 8 mm C/ 20 cm</t>
  </si>
  <si>
    <t>Demolición de vigas de hormigón armado y retiro de escombros</t>
  </si>
  <si>
    <t>Demolición de piso de hormigón armado y retiro de escombros</t>
  </si>
  <si>
    <t>Desmonte de puertas metálicas</t>
  </si>
  <si>
    <t>Marcación y replanteo</t>
  </si>
  <si>
    <t>Estructura metálica de cerramiento laterales ( solo parte ampliada)</t>
  </si>
  <si>
    <t>Estructura metálica (según detalles tecnicos) con chapa  N°28 -solo parte ampliada</t>
  </si>
  <si>
    <t>A - Planta Baja</t>
  </si>
  <si>
    <t>B - Planta Alta</t>
  </si>
  <si>
    <r>
      <rPr>
        <sz val="9"/>
        <rFont val="Calibri"/>
        <family val="1"/>
      </rPr>
      <t>Aberturas , puertas y vidrios</t>
    </r>
  </si>
  <si>
    <r>
      <rPr>
        <sz val="9"/>
        <rFont val="Calibri"/>
        <family val="1"/>
      </rPr>
      <t>Cielo raso tipo durlock , Incluye ; estructura metalica como soporte</t>
    </r>
  </si>
  <si>
    <r>
      <rPr>
        <sz val="9"/>
        <rFont val="Calibri"/>
        <family val="1"/>
      </rPr>
      <t>Pintura tipo silicona sobre ladrillo visto, abertura  y cielo raso</t>
    </r>
  </si>
  <si>
    <r>
      <rPr>
        <sz val="9"/>
        <rFont val="Calibri"/>
        <family val="1"/>
      </rPr>
      <t>Escalera  metalica  con baranda  , huella tipo antideslizante , columnas  metalicas  de caños  12 x  12 ,  incluye; fundacion  de pilares
metalicos pintura</t>
    </r>
  </si>
  <si>
    <r>
      <rPr>
        <sz val="9"/>
        <rFont val="Calibri"/>
        <family val="1"/>
      </rPr>
      <t>Contrapiso y carpeta</t>
    </r>
  </si>
  <si>
    <r>
      <rPr>
        <sz val="9"/>
        <rFont val="Calibri"/>
        <family val="1"/>
      </rPr>
      <t>Piso ceramico PEI4</t>
    </r>
  </si>
  <si>
    <t>un</t>
  </si>
  <si>
    <t>Alumbrado público</t>
  </si>
  <si>
    <t>Toma corriente con una boca</t>
  </si>
  <si>
    <t xml:space="preserve">Ventilador de techo </t>
  </si>
  <si>
    <t>Luces con una boca</t>
  </si>
  <si>
    <t>Tablero metálico</t>
  </si>
  <si>
    <t>Alimentación de tableros</t>
  </si>
  <si>
    <t>ml</t>
  </si>
  <si>
    <t>gl</t>
  </si>
  <si>
    <t>Bandeja de portacable</t>
  </si>
  <si>
    <t>Conexión a la red trifasica de la calle</t>
  </si>
  <si>
    <t>Item</t>
  </si>
  <si>
    <t>Materiales</t>
  </si>
  <si>
    <t>Colgante Industrial Acrílico "Alfa 1" E40 con Portaequipo</t>
  </si>
  <si>
    <t>Lámpara VCO Led ECO 70W E40</t>
  </si>
  <si>
    <t>Portalámpara de Porcelana 5/8 E40</t>
  </si>
  <si>
    <t>Planchula 1 1/2" X 1/8" X 6 MTS</t>
  </si>
  <si>
    <t>Tornillo cabeza haxagonal - 1/4"x5/8"</t>
  </si>
  <si>
    <t>Arandela de 1/4"</t>
  </si>
  <si>
    <t>Tuerca Exagonal 1/4"</t>
  </si>
  <si>
    <t>Bandeja Perfil Portacable Ranurado 38x38mm Ch#20 (x.tira/6mts)</t>
  </si>
  <si>
    <t>Unión Externa Recta para Bandeja portacable perforada de 38x38mm</t>
  </si>
  <si>
    <t>Tornillo cabeza haxagonal - 3/8"x3/4""</t>
  </si>
  <si>
    <t>Arandela de 3/8"</t>
  </si>
  <si>
    <t>Tuerca Exagonal 3/8"</t>
  </si>
  <si>
    <t>Caja con toma corriente monofásica</t>
  </si>
  <si>
    <t>Caño Galvanizado de 1"x6m</t>
  </si>
  <si>
    <t>Curva Galvanizado de 1"</t>
  </si>
  <si>
    <t xml:space="preserve"> 1 Lámpara LED ULTRA DECO 40 W E7 6500K + Alumbrado público abierto E27 ACR. TRAN + Brazo 50cm + Base para fotocélula</t>
  </si>
  <si>
    <t>Fotocélula</t>
  </si>
  <si>
    <t xml:space="preserve">Jabalina de Cobre 5/8" de 2,40 Metros </t>
  </si>
  <si>
    <t>Abrazadera para Jabalina de Cobre 5/8"</t>
  </si>
  <si>
    <t>Cable cobre desnudo 25 mm2</t>
  </si>
  <si>
    <t>Tablero metálico DIN ADOSAR F+N+T 036 Modular</t>
  </si>
  <si>
    <t>Tablero metálico DIN ADOSAR F+N+T 024 Modular</t>
  </si>
  <si>
    <t>Caño Corrugado Flexible Antillama 3/4" </t>
  </si>
  <si>
    <t>Disyuntor DIN 3x80A 10KA VCP</t>
  </si>
  <si>
    <t>Seccionador bajo carga DIN 3x80A</t>
  </si>
  <si>
    <t>Disyuntor DIN 3x50A 10KA Steck</t>
  </si>
  <si>
    <t>Seccionador bajo carga DIN 3x50A</t>
  </si>
  <si>
    <t>Disyuntor DIN 3x32A 06KA EATON</t>
  </si>
  <si>
    <t>Disyuntor DIN 3x25A 06KA VCP</t>
  </si>
  <si>
    <t>Disyuntor DIN 1x16A 06KA Steck</t>
  </si>
  <si>
    <t>Cable Multifilar Condel 4,00mm2</t>
  </si>
  <si>
    <t>Cable Multifilar Condel 2,50mm2</t>
  </si>
  <si>
    <t>Lista de materiales</t>
  </si>
  <si>
    <t>Cantidad</t>
  </si>
  <si>
    <t>Puesto de medición</t>
  </si>
  <si>
    <t>Rubro</t>
  </si>
  <si>
    <t>Agua Corriente</t>
  </si>
  <si>
    <t>Ventilador de techo</t>
  </si>
  <si>
    <t>Aspersores</t>
  </si>
  <si>
    <t>Soporte de caños</t>
  </si>
  <si>
    <t>BIE</t>
  </si>
  <si>
    <t>BIS</t>
  </si>
  <si>
    <t>Sistema de bombeo: motor pincipal, jockey y tanque hidroneumático</t>
  </si>
  <si>
    <t>Tuberia de 2 1/2"</t>
  </si>
  <si>
    <t>Tuberia de 1 1/2"</t>
  </si>
  <si>
    <t>Tuberia de 1"</t>
  </si>
  <si>
    <t>Linea trifásica</t>
  </si>
  <si>
    <t>Sistema de detección</t>
  </si>
  <si>
    <t>Detector de humo</t>
  </si>
  <si>
    <t>Detector de termovelocimetro</t>
  </si>
  <si>
    <t>Cajas de distribución</t>
  </si>
  <si>
    <t>Pulsador manual de control</t>
  </si>
  <si>
    <t>Alarma Audiovisual</t>
  </si>
  <si>
    <t>Zocalo para AAV y PMC</t>
  </si>
  <si>
    <t xml:space="preserve">Iluminación de emergencia </t>
  </si>
  <si>
    <t>Cartel auto luminoso</t>
  </si>
  <si>
    <t>Conduit de 3/4"</t>
  </si>
  <si>
    <t>Soporte de Conduit</t>
  </si>
  <si>
    <t>Cable multifilar de 1mm2</t>
  </si>
  <si>
    <t>Cable Bipolar multifilar de 1mm2</t>
  </si>
  <si>
    <t>Extintores de incendios PQS, 10 kg</t>
  </si>
  <si>
    <t>Extintores de incendios PQS, 6 kg</t>
  </si>
  <si>
    <t>Sistema hidraúlico</t>
  </si>
  <si>
    <t xml:space="preserve">Panel central de control </t>
  </si>
  <si>
    <t>Tanque FV CAP. 30 m3</t>
  </si>
  <si>
    <t>Zocalo cerámico</t>
  </si>
  <si>
    <t>Pilares 20 x 30 (terminacion semi visto)</t>
  </si>
  <si>
    <t>Tubulones de diametro 80 cm y armaduras longitudinales   6 varillas de 16 mm y estribos de 6 mm cada 30 cm</t>
  </si>
  <si>
    <t>Vigas de fundacion 18 x 35</t>
  </si>
  <si>
    <t>m3</t>
  </si>
  <si>
    <t>m2</t>
  </si>
  <si>
    <t>Zapatas y viga cadena</t>
  </si>
  <si>
    <t>Mamposteria de elevación ladrillos comunes 0,15 m</t>
  </si>
  <si>
    <t>Balancines metálicos con vidrios 2 m x 1 m</t>
  </si>
  <si>
    <r>
      <rPr>
        <sz val="9"/>
        <rFont val="Calibri"/>
        <family val="1"/>
      </rPr>
      <t>Balancines con vidrios</t>
    </r>
    <r>
      <rPr>
        <sz val="9"/>
        <rFont val="Calibri"/>
        <family val="2"/>
      </rPr>
      <t xml:space="preserve"> 1,2 m x 0,80 m</t>
    </r>
  </si>
  <si>
    <t>Letras corpóreas metálicas de 15 cm de espesor, ancladas al muro con tira de LED ocultas, acbada de pintura sintetica con base de antioxido.</t>
  </si>
  <si>
    <t>Prevención contra incendio</t>
  </si>
  <si>
    <t>C- Varios</t>
  </si>
  <si>
    <t xml:space="preserve">Reacondicionamiento de muralla de entrada:  pintura y albañilería </t>
  </si>
  <si>
    <t>Costo Unitario</t>
  </si>
  <si>
    <t>Total Gs.</t>
  </si>
  <si>
    <t>Planta Baja, Alta y Varios</t>
  </si>
  <si>
    <t>Planilla de costos</t>
  </si>
  <si>
    <t>Total</t>
  </si>
  <si>
    <t>Sub total</t>
  </si>
  <si>
    <t>Costo Gs.</t>
  </si>
  <si>
    <t>Sub Total Planta Baja, Alta y Varios</t>
  </si>
  <si>
    <t>Sub Total Instalaciones eléctricas</t>
  </si>
  <si>
    <t>Sub Total 1</t>
  </si>
  <si>
    <t>Sub Total 2</t>
  </si>
  <si>
    <t>Sub total Prevención Contra Incendio</t>
  </si>
  <si>
    <t>Instalación Eléctrica</t>
  </si>
  <si>
    <t>Limpieza permanente y final de la obra</t>
  </si>
  <si>
    <t>Mochetas en puertas y ventanas</t>
  </si>
  <si>
    <t>Limpieza con ácido y siliconado de mamposteria existentes</t>
  </si>
  <si>
    <t>Pintura sintetica para aberturas metálicas existentes</t>
  </si>
  <si>
    <t>Caño PVC de 150 mm</t>
  </si>
  <si>
    <t>Reparación de cañeria de desague cloacal, piso y azulejos de baños existentes</t>
  </si>
  <si>
    <t xml:space="preserve">Revoque de pared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</si>
</sst>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name val="Calibri"/>
      <family val="1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9"/>
      <name val="Calibri"/>
      <family val="1"/>
    </font>
    <font>
      <sz val="9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/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left" vertical="top" wrapText="1"/>
    </xf>
    <xf numFmtId="1" fontId="5" fillId="0" borderId="4" xfId="0" applyNumberFormat="1" applyFont="1" applyBorder="1" applyAlignment="1">
      <alignment horizontal="right" vertical="top" shrinkToFit="1"/>
    </xf>
    <xf numFmtId="1" fontId="2" fillId="0" borderId="3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right" vertical="top" shrinkToFit="1"/>
    </xf>
    <xf numFmtId="1" fontId="2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" fontId="5" fillId="0" borderId="0" xfId="0" applyNumberFormat="1" applyFont="1" applyAlignment="1">
      <alignment horizontal="right" vertical="top" shrinkToFit="1"/>
    </xf>
    <xf numFmtId="1" fontId="2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10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2" xfId="0" applyFill="1" applyBorder="1"/>
    <xf numFmtId="0" fontId="10" fillId="2" borderId="2" xfId="0" applyFont="1" applyFill="1" applyBorder="1"/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 shrinkToFi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left" vertical="top" wrapText="1" indent="1"/>
    </xf>
    <xf numFmtId="1" fontId="6" fillId="0" borderId="0" xfId="0" applyNumberFormat="1" applyFont="1" applyAlignment="1">
      <alignment horizontal="left" vertical="top" wrapText="1" indent="1"/>
    </xf>
    <xf numFmtId="0" fontId="6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1" fontId="5" fillId="0" borderId="11" xfId="0" applyNumberFormat="1" applyFont="1" applyBorder="1" applyAlignment="1">
      <alignment horizontal="right" vertical="top" shrinkToFit="1"/>
    </xf>
    <xf numFmtId="1" fontId="2" fillId="0" borderId="4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 vertical="top" shrinkToFi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6D12-80CF-4E6F-9FF6-DFFF6F919EA6}">
  <dimension ref="A1:F64"/>
  <sheetViews>
    <sheetView workbookViewId="0">
      <selection activeCell="A65" sqref="A65"/>
    </sheetView>
  </sheetViews>
  <sheetFormatPr baseColWidth="10" defaultRowHeight="15" x14ac:dyDescent="0.25"/>
  <cols>
    <col min="2" max="2" width="53.42578125" customWidth="1"/>
    <col min="5" max="5" width="13.140625" customWidth="1"/>
  </cols>
  <sheetData>
    <row r="1" spans="1:6" x14ac:dyDescent="0.25">
      <c r="A1" s="62" t="s">
        <v>144</v>
      </c>
      <c r="B1" s="62"/>
      <c r="C1" s="62"/>
      <c r="D1" s="62"/>
      <c r="E1" s="62"/>
      <c r="F1" s="62"/>
    </row>
    <row r="2" spans="1:6" x14ac:dyDescent="0.25">
      <c r="A2" s="55" t="s">
        <v>41</v>
      </c>
      <c r="B2" s="56"/>
      <c r="C2" s="56"/>
      <c r="D2" s="56"/>
      <c r="E2" s="56"/>
      <c r="F2" s="57"/>
    </row>
    <row r="3" spans="1:6" x14ac:dyDescent="0.25">
      <c r="A3" s="46" t="s">
        <v>30</v>
      </c>
      <c r="B3" s="42" t="s">
        <v>31</v>
      </c>
      <c r="C3" s="43" t="s">
        <v>32</v>
      </c>
      <c r="D3" s="44" t="s">
        <v>33</v>
      </c>
      <c r="E3" s="43" t="s">
        <v>141</v>
      </c>
      <c r="F3" s="43" t="s">
        <v>142</v>
      </c>
    </row>
    <row r="4" spans="1:6" x14ac:dyDescent="0.25">
      <c r="A4" s="1">
        <f>1</f>
        <v>1</v>
      </c>
      <c r="B4" s="47" t="s">
        <v>38</v>
      </c>
      <c r="C4" s="14" t="s">
        <v>0</v>
      </c>
      <c r="D4" s="48">
        <v>213</v>
      </c>
      <c r="E4" s="6"/>
      <c r="F4" s="6">
        <f>D4*E4</f>
        <v>0</v>
      </c>
    </row>
    <row r="5" spans="1:6" ht="24.75" customHeight="1" x14ac:dyDescent="0.25">
      <c r="A5" s="1">
        <f>A4+1</f>
        <v>2</v>
      </c>
      <c r="B5" s="5" t="s">
        <v>37</v>
      </c>
      <c r="C5" s="3" t="s">
        <v>1</v>
      </c>
      <c r="D5" s="4">
        <v>2</v>
      </c>
      <c r="E5" s="6"/>
      <c r="F5" s="6">
        <f t="shared" ref="F5:F62" si="0">D5*E5</f>
        <v>0</v>
      </c>
    </row>
    <row r="6" spans="1:6" ht="41.25" customHeight="1" x14ac:dyDescent="0.25">
      <c r="A6" s="1">
        <f>A5+1</f>
        <v>3</v>
      </c>
      <c r="B6" s="5" t="s">
        <v>35</v>
      </c>
      <c r="C6" s="3" t="s">
        <v>2</v>
      </c>
      <c r="D6" s="4">
        <v>23.5</v>
      </c>
      <c r="E6" s="6"/>
      <c r="F6" s="6">
        <f t="shared" si="0"/>
        <v>0</v>
      </c>
    </row>
    <row r="7" spans="1:6" x14ac:dyDescent="0.25">
      <c r="A7" s="1">
        <f t="shared" ref="A7:A45" si="1">A6+1</f>
        <v>4</v>
      </c>
      <c r="B7" s="2" t="s">
        <v>36</v>
      </c>
      <c r="C7" s="3" t="s">
        <v>3</v>
      </c>
      <c r="D7" s="4">
        <v>1</v>
      </c>
      <c r="E7" s="6"/>
      <c r="F7" s="6">
        <f t="shared" si="0"/>
        <v>0</v>
      </c>
    </row>
    <row r="8" spans="1:6" ht="19.5" customHeight="1" x14ac:dyDescent="0.25">
      <c r="A8" s="1">
        <f t="shared" si="1"/>
        <v>5</v>
      </c>
      <c r="B8" s="2" t="s">
        <v>4</v>
      </c>
      <c r="C8" s="3" t="s">
        <v>0</v>
      </c>
      <c r="D8" s="4">
        <v>59.75</v>
      </c>
      <c r="E8" s="6"/>
      <c r="F8" s="6">
        <f t="shared" si="0"/>
        <v>0</v>
      </c>
    </row>
    <row r="9" spans="1:6" ht="45.75" customHeight="1" x14ac:dyDescent="0.25">
      <c r="A9" s="1">
        <f t="shared" si="1"/>
        <v>6</v>
      </c>
      <c r="B9" s="5" t="s">
        <v>129</v>
      </c>
      <c r="C9" s="3" t="s">
        <v>5</v>
      </c>
      <c r="D9" s="4">
        <v>17</v>
      </c>
      <c r="E9" s="6"/>
      <c r="F9" s="6">
        <f t="shared" si="0"/>
        <v>0</v>
      </c>
    </row>
    <row r="10" spans="1:6" x14ac:dyDescent="0.25">
      <c r="A10" s="1">
        <f t="shared" si="1"/>
        <v>7</v>
      </c>
      <c r="B10" s="5" t="s">
        <v>130</v>
      </c>
      <c r="C10" s="3" t="s">
        <v>2</v>
      </c>
      <c r="D10" s="4">
        <v>36</v>
      </c>
      <c r="E10" s="6"/>
      <c r="F10" s="6">
        <f t="shared" si="0"/>
        <v>0</v>
      </c>
    </row>
    <row r="11" spans="1:6" ht="28.5" customHeight="1" x14ac:dyDescent="0.25">
      <c r="A11" s="1">
        <f t="shared" si="1"/>
        <v>8</v>
      </c>
      <c r="B11" s="5" t="s">
        <v>128</v>
      </c>
      <c r="C11" s="3" t="s">
        <v>2</v>
      </c>
      <c r="D11" s="4">
        <v>48</v>
      </c>
      <c r="E11" s="6"/>
      <c r="F11" s="6">
        <f t="shared" si="0"/>
        <v>0</v>
      </c>
    </row>
    <row r="12" spans="1:6" x14ac:dyDescent="0.25">
      <c r="A12" s="1">
        <f t="shared" si="1"/>
        <v>9</v>
      </c>
      <c r="B12" s="2" t="s">
        <v>6</v>
      </c>
      <c r="C12" s="3" t="s">
        <v>2</v>
      </c>
      <c r="D12" s="4">
        <v>66</v>
      </c>
      <c r="E12" s="6"/>
      <c r="F12" s="6">
        <f t="shared" si="0"/>
        <v>0</v>
      </c>
    </row>
    <row r="13" spans="1:6" x14ac:dyDescent="0.25">
      <c r="A13" s="1">
        <f t="shared" si="1"/>
        <v>10</v>
      </c>
      <c r="B13" s="2" t="s">
        <v>7</v>
      </c>
      <c r="C13" s="37" t="s">
        <v>131</v>
      </c>
      <c r="D13" s="4">
        <v>4</v>
      </c>
      <c r="E13" s="6"/>
      <c r="F13" s="6">
        <f t="shared" si="0"/>
        <v>0</v>
      </c>
    </row>
    <row r="14" spans="1:6" ht="27.75" customHeight="1" x14ac:dyDescent="0.25">
      <c r="A14" s="1">
        <f t="shared" si="1"/>
        <v>11</v>
      </c>
      <c r="B14" s="2" t="s">
        <v>8</v>
      </c>
      <c r="C14" s="37" t="s">
        <v>131</v>
      </c>
      <c r="D14" s="38">
        <v>2.1</v>
      </c>
      <c r="E14" s="6"/>
      <c r="F14" s="6">
        <f t="shared" si="0"/>
        <v>0</v>
      </c>
    </row>
    <row r="15" spans="1:6" ht="27.75" customHeight="1" x14ac:dyDescent="0.25">
      <c r="A15" s="1">
        <f t="shared" si="1"/>
        <v>12</v>
      </c>
      <c r="B15" s="39" t="s">
        <v>133</v>
      </c>
      <c r="C15" s="40" t="s">
        <v>131</v>
      </c>
      <c r="D15" s="41">
        <v>0.85</v>
      </c>
      <c r="E15" s="6"/>
      <c r="F15" s="6">
        <f t="shared" si="0"/>
        <v>0</v>
      </c>
    </row>
    <row r="16" spans="1:6" ht="33" customHeight="1" x14ac:dyDescent="0.25">
      <c r="A16" s="1">
        <f t="shared" si="1"/>
        <v>13</v>
      </c>
      <c r="B16" s="2" t="s">
        <v>9</v>
      </c>
      <c r="C16" s="37" t="s">
        <v>56</v>
      </c>
      <c r="D16" s="4">
        <v>34</v>
      </c>
      <c r="E16" s="6"/>
      <c r="F16" s="6">
        <f t="shared" si="0"/>
        <v>0</v>
      </c>
    </row>
    <row r="17" spans="1:6" x14ac:dyDescent="0.25">
      <c r="A17" s="1">
        <f t="shared" si="1"/>
        <v>14</v>
      </c>
      <c r="B17" s="2" t="s">
        <v>10</v>
      </c>
      <c r="C17" s="3" t="s">
        <v>2</v>
      </c>
      <c r="D17" s="4">
        <v>34</v>
      </c>
      <c r="E17" s="6"/>
      <c r="F17" s="6">
        <f t="shared" si="0"/>
        <v>0</v>
      </c>
    </row>
    <row r="18" spans="1:6" ht="34.5" customHeight="1" x14ac:dyDescent="0.25">
      <c r="A18" s="1">
        <f t="shared" si="1"/>
        <v>15</v>
      </c>
      <c r="B18" s="2" t="s">
        <v>11</v>
      </c>
      <c r="C18" s="3" t="s">
        <v>0</v>
      </c>
      <c r="D18" s="4">
        <v>129</v>
      </c>
      <c r="E18" s="6"/>
      <c r="F18" s="6">
        <f t="shared" si="0"/>
        <v>0</v>
      </c>
    </row>
    <row r="19" spans="1:6" ht="25.5" customHeight="1" x14ac:dyDescent="0.25">
      <c r="A19" s="1">
        <f t="shared" si="1"/>
        <v>16</v>
      </c>
      <c r="B19" s="2" t="s">
        <v>12</v>
      </c>
      <c r="C19" s="37" t="s">
        <v>132</v>
      </c>
      <c r="D19" s="4">
        <v>45</v>
      </c>
      <c r="E19" s="6"/>
      <c r="F19" s="6">
        <f t="shared" si="0"/>
        <v>0</v>
      </c>
    </row>
    <row r="20" spans="1:6" ht="21" customHeight="1" x14ac:dyDescent="0.25">
      <c r="A20" s="1">
        <f t="shared" si="1"/>
        <v>17</v>
      </c>
      <c r="B20" s="2" t="s">
        <v>13</v>
      </c>
      <c r="C20" s="37" t="s">
        <v>132</v>
      </c>
      <c r="D20" s="4">
        <v>37</v>
      </c>
      <c r="E20" s="6"/>
      <c r="F20" s="6">
        <f t="shared" si="0"/>
        <v>0</v>
      </c>
    </row>
    <row r="21" spans="1:6" ht="31.5" customHeight="1" x14ac:dyDescent="0.25">
      <c r="A21" s="1">
        <f t="shared" si="1"/>
        <v>18</v>
      </c>
      <c r="B21" s="2" t="s">
        <v>14</v>
      </c>
      <c r="C21" s="3" t="s">
        <v>2</v>
      </c>
      <c r="D21" s="4">
        <v>82</v>
      </c>
      <c r="E21" s="6"/>
      <c r="F21" s="6">
        <f t="shared" si="0"/>
        <v>0</v>
      </c>
    </row>
    <row r="22" spans="1:6" ht="24" x14ac:dyDescent="0.25">
      <c r="A22" s="1">
        <f t="shared" si="1"/>
        <v>19</v>
      </c>
      <c r="B22" s="2" t="s">
        <v>34</v>
      </c>
      <c r="C22" s="3" t="s">
        <v>0</v>
      </c>
      <c r="D22" s="4">
        <v>213</v>
      </c>
      <c r="E22" s="6"/>
      <c r="F22" s="6">
        <f t="shared" si="0"/>
        <v>0</v>
      </c>
    </row>
    <row r="23" spans="1:6" ht="36" customHeight="1" x14ac:dyDescent="0.25">
      <c r="A23" s="1">
        <f t="shared" si="1"/>
        <v>20</v>
      </c>
      <c r="B23" s="2" t="s">
        <v>15</v>
      </c>
      <c r="C23" s="3" t="s">
        <v>3</v>
      </c>
      <c r="D23" s="4">
        <v>1</v>
      </c>
      <c r="E23" s="6"/>
      <c r="F23" s="6">
        <f t="shared" si="0"/>
        <v>0</v>
      </c>
    </row>
    <row r="24" spans="1:6" ht="36" customHeight="1" x14ac:dyDescent="0.25">
      <c r="A24" s="1">
        <f t="shared" si="1"/>
        <v>21</v>
      </c>
      <c r="B24" s="39" t="s">
        <v>134</v>
      </c>
      <c r="C24" s="40" t="s">
        <v>132</v>
      </c>
      <c r="D24" s="41">
        <v>14</v>
      </c>
      <c r="E24" s="6"/>
      <c r="F24" s="6">
        <f t="shared" si="0"/>
        <v>0</v>
      </c>
    </row>
    <row r="25" spans="1:6" ht="33.75" customHeight="1" x14ac:dyDescent="0.25">
      <c r="A25" s="1">
        <f t="shared" si="1"/>
        <v>22</v>
      </c>
      <c r="B25" s="2" t="s">
        <v>16</v>
      </c>
      <c r="C25" s="3" t="s">
        <v>1</v>
      </c>
      <c r="D25" s="4">
        <v>1</v>
      </c>
      <c r="E25" s="6"/>
      <c r="F25" s="6">
        <f t="shared" si="0"/>
        <v>0</v>
      </c>
    </row>
    <row r="26" spans="1:6" ht="39" customHeight="1" x14ac:dyDescent="0.25">
      <c r="A26" s="1">
        <f t="shared" si="1"/>
        <v>23</v>
      </c>
      <c r="B26" s="2" t="s">
        <v>17</v>
      </c>
      <c r="C26" s="3" t="s">
        <v>1</v>
      </c>
      <c r="D26" s="4">
        <v>1</v>
      </c>
      <c r="E26" s="6"/>
      <c r="F26" s="6">
        <f t="shared" si="0"/>
        <v>0</v>
      </c>
    </row>
    <row r="27" spans="1:6" ht="39" customHeight="1" x14ac:dyDescent="0.25">
      <c r="A27" s="1">
        <f t="shared" si="1"/>
        <v>24</v>
      </c>
      <c r="B27" s="2" t="s">
        <v>135</v>
      </c>
      <c r="C27" s="3" t="s">
        <v>49</v>
      </c>
      <c r="D27" s="4">
        <v>6</v>
      </c>
      <c r="E27" s="6"/>
      <c r="F27" s="6">
        <f t="shared" si="0"/>
        <v>0</v>
      </c>
    </row>
    <row r="28" spans="1:6" x14ac:dyDescent="0.25">
      <c r="A28" s="1">
        <f t="shared" si="1"/>
        <v>25</v>
      </c>
      <c r="B28" s="5" t="s">
        <v>136</v>
      </c>
      <c r="C28" s="37" t="s">
        <v>49</v>
      </c>
      <c r="D28" s="4">
        <v>3</v>
      </c>
      <c r="E28" s="6"/>
      <c r="F28" s="6">
        <f t="shared" si="0"/>
        <v>0</v>
      </c>
    </row>
    <row r="29" spans="1:6" ht="34.5" customHeight="1" x14ac:dyDescent="0.25">
      <c r="A29" s="1">
        <f t="shared" si="1"/>
        <v>26</v>
      </c>
      <c r="B29" s="2" t="s">
        <v>18</v>
      </c>
      <c r="C29" s="3" t="s">
        <v>1</v>
      </c>
      <c r="D29" s="4">
        <v>1</v>
      </c>
      <c r="E29" s="6"/>
      <c r="F29" s="6">
        <f t="shared" si="0"/>
        <v>0</v>
      </c>
    </row>
    <row r="30" spans="1:6" ht="48" customHeight="1" x14ac:dyDescent="0.25">
      <c r="A30" s="1">
        <f t="shared" si="1"/>
        <v>27</v>
      </c>
      <c r="B30" s="5" t="s">
        <v>40</v>
      </c>
      <c r="C30" s="37" t="s">
        <v>132</v>
      </c>
      <c r="D30" s="4">
        <v>245</v>
      </c>
      <c r="E30" s="6"/>
      <c r="F30" s="6">
        <f t="shared" si="0"/>
        <v>0</v>
      </c>
    </row>
    <row r="31" spans="1:6" ht="37.5" customHeight="1" x14ac:dyDescent="0.25">
      <c r="A31" s="1">
        <f t="shared" si="1"/>
        <v>28</v>
      </c>
      <c r="B31" s="5" t="s">
        <v>39</v>
      </c>
      <c r="C31" s="37" t="s">
        <v>132</v>
      </c>
      <c r="D31" s="4">
        <v>40</v>
      </c>
      <c r="E31" s="6"/>
      <c r="F31" s="6">
        <f t="shared" si="0"/>
        <v>0</v>
      </c>
    </row>
    <row r="32" spans="1:6" ht="37.5" customHeight="1" x14ac:dyDescent="0.25">
      <c r="A32" s="1">
        <f t="shared" si="1"/>
        <v>29</v>
      </c>
      <c r="B32" s="39" t="s">
        <v>137</v>
      </c>
      <c r="C32" s="40" t="s">
        <v>57</v>
      </c>
      <c r="D32" s="41">
        <v>1</v>
      </c>
      <c r="E32" s="6"/>
      <c r="F32" s="6">
        <f t="shared" si="0"/>
        <v>0</v>
      </c>
    </row>
    <row r="33" spans="1:6" x14ac:dyDescent="0.25">
      <c r="A33" s="1">
        <f t="shared" si="1"/>
        <v>30</v>
      </c>
      <c r="B33" s="2" t="s">
        <v>19</v>
      </c>
      <c r="C33" s="3" t="s">
        <v>1</v>
      </c>
      <c r="D33" s="4">
        <v>12</v>
      </c>
      <c r="E33" s="6"/>
      <c r="F33" s="6">
        <f t="shared" si="0"/>
        <v>0</v>
      </c>
    </row>
    <row r="34" spans="1:6" ht="27" customHeight="1" x14ac:dyDescent="0.25">
      <c r="A34" s="1">
        <f t="shared" si="1"/>
        <v>31</v>
      </c>
      <c r="B34" s="2" t="s">
        <v>20</v>
      </c>
      <c r="C34" s="3" t="s">
        <v>3</v>
      </c>
      <c r="D34" s="4">
        <v>1</v>
      </c>
      <c r="E34" s="6"/>
      <c r="F34" s="6">
        <f t="shared" si="0"/>
        <v>0</v>
      </c>
    </row>
    <row r="35" spans="1:6" ht="23.25" customHeight="1" x14ac:dyDescent="0.25">
      <c r="A35" s="1">
        <f t="shared" si="1"/>
        <v>32</v>
      </c>
      <c r="B35" s="2" t="s">
        <v>21</v>
      </c>
      <c r="C35" s="3" t="s">
        <v>3</v>
      </c>
      <c r="D35" s="4">
        <v>1</v>
      </c>
      <c r="E35" s="6"/>
      <c r="F35" s="6">
        <f t="shared" si="0"/>
        <v>0</v>
      </c>
    </row>
    <row r="36" spans="1:6" ht="20.25" customHeight="1" x14ac:dyDescent="0.25">
      <c r="A36" s="1">
        <f t="shared" si="1"/>
        <v>33</v>
      </c>
      <c r="B36" s="2" t="s">
        <v>22</v>
      </c>
      <c r="C36" s="3" t="s">
        <v>2</v>
      </c>
      <c r="D36" s="4">
        <v>84</v>
      </c>
      <c r="E36" s="6"/>
      <c r="F36" s="6">
        <f t="shared" si="0"/>
        <v>0</v>
      </c>
    </row>
    <row r="37" spans="1:6" x14ac:dyDescent="0.25">
      <c r="A37" s="1">
        <f t="shared" si="1"/>
        <v>34</v>
      </c>
      <c r="B37" s="5" t="s">
        <v>158</v>
      </c>
      <c r="C37" s="3" t="s">
        <v>2</v>
      </c>
      <c r="D37" s="4">
        <v>50</v>
      </c>
      <c r="E37" s="6"/>
      <c r="F37" s="6">
        <f t="shared" si="0"/>
        <v>0</v>
      </c>
    </row>
    <row r="38" spans="1:6" ht="21.75" customHeight="1" x14ac:dyDescent="0.25">
      <c r="A38" s="1">
        <f t="shared" si="1"/>
        <v>35</v>
      </c>
      <c r="B38" s="2" t="s">
        <v>23</v>
      </c>
      <c r="C38" s="3" t="s">
        <v>1</v>
      </c>
      <c r="D38" s="4">
        <v>1</v>
      </c>
      <c r="E38" s="6"/>
      <c r="F38" s="6">
        <f t="shared" si="0"/>
        <v>0</v>
      </c>
    </row>
    <row r="39" spans="1:6" ht="26.25" customHeight="1" x14ac:dyDescent="0.25">
      <c r="A39" s="1">
        <f t="shared" si="1"/>
        <v>36</v>
      </c>
      <c r="B39" s="2" t="s">
        <v>24</v>
      </c>
      <c r="C39" s="3" t="s">
        <v>1</v>
      </c>
      <c r="D39" s="4">
        <v>6</v>
      </c>
      <c r="E39" s="6"/>
      <c r="F39" s="6">
        <f t="shared" si="0"/>
        <v>0</v>
      </c>
    </row>
    <row r="40" spans="1:6" ht="23.25" customHeight="1" x14ac:dyDescent="0.25">
      <c r="A40" s="1">
        <f t="shared" si="1"/>
        <v>37</v>
      </c>
      <c r="B40" s="2" t="s">
        <v>25</v>
      </c>
      <c r="C40" s="3" t="s">
        <v>1</v>
      </c>
      <c r="D40" s="4">
        <v>1</v>
      </c>
      <c r="E40" s="6"/>
      <c r="F40" s="6">
        <f t="shared" si="0"/>
        <v>0</v>
      </c>
    </row>
    <row r="41" spans="1:6" ht="30" customHeight="1" x14ac:dyDescent="0.25">
      <c r="A41" s="1">
        <f t="shared" si="1"/>
        <v>38</v>
      </c>
      <c r="B41" s="2" t="s">
        <v>26</v>
      </c>
      <c r="C41" s="3" t="s">
        <v>1</v>
      </c>
      <c r="D41" s="4">
        <v>1</v>
      </c>
      <c r="E41" s="6"/>
      <c r="F41" s="6">
        <f t="shared" si="0"/>
        <v>0</v>
      </c>
    </row>
    <row r="42" spans="1:6" ht="20.25" customHeight="1" x14ac:dyDescent="0.25">
      <c r="A42" s="1">
        <f t="shared" si="1"/>
        <v>39</v>
      </c>
      <c r="B42" s="2" t="s">
        <v>27</v>
      </c>
      <c r="C42" s="37" t="s">
        <v>132</v>
      </c>
      <c r="D42" s="4">
        <v>45</v>
      </c>
      <c r="E42" s="6"/>
      <c r="F42" s="6">
        <f t="shared" si="0"/>
        <v>0</v>
      </c>
    </row>
    <row r="43" spans="1:6" ht="25.5" customHeight="1" x14ac:dyDescent="0.25">
      <c r="A43" s="1">
        <f t="shared" si="1"/>
        <v>40</v>
      </c>
      <c r="B43" s="2" t="s">
        <v>28</v>
      </c>
      <c r="C43" s="3" t="s">
        <v>0</v>
      </c>
      <c r="D43" s="4">
        <v>300</v>
      </c>
      <c r="E43" s="6"/>
      <c r="F43" s="6">
        <f t="shared" si="0"/>
        <v>0</v>
      </c>
    </row>
    <row r="44" spans="1:6" ht="25.5" customHeight="1" x14ac:dyDescent="0.25">
      <c r="A44" s="1">
        <f t="shared" si="1"/>
        <v>41</v>
      </c>
      <c r="B44" s="2" t="s">
        <v>160</v>
      </c>
      <c r="C44" s="3" t="s">
        <v>132</v>
      </c>
      <c r="D44" s="4">
        <v>5</v>
      </c>
      <c r="E44" s="6"/>
      <c r="F44" s="6">
        <f t="shared" si="0"/>
        <v>0</v>
      </c>
    </row>
    <row r="45" spans="1:6" ht="31.5" customHeight="1" x14ac:dyDescent="0.25">
      <c r="A45" s="1">
        <f t="shared" si="1"/>
        <v>42</v>
      </c>
      <c r="B45" s="2" t="s">
        <v>29</v>
      </c>
      <c r="C45" s="3" t="s">
        <v>3</v>
      </c>
      <c r="D45" s="4">
        <v>1</v>
      </c>
      <c r="E45" s="6"/>
      <c r="F45" s="6">
        <f t="shared" si="0"/>
        <v>0</v>
      </c>
    </row>
    <row r="46" spans="1:6" x14ac:dyDescent="0.25">
      <c r="A46" s="63" t="s">
        <v>42</v>
      </c>
      <c r="B46" s="64"/>
      <c r="C46" s="64"/>
      <c r="D46" s="64"/>
      <c r="E46" s="6"/>
      <c r="F46" s="6">
        <f t="shared" si="0"/>
        <v>0</v>
      </c>
    </row>
    <row r="47" spans="1:6" x14ac:dyDescent="0.25">
      <c r="A47" s="12">
        <f>1</f>
        <v>1</v>
      </c>
      <c r="B47" s="13" t="s">
        <v>11</v>
      </c>
      <c r="C47" s="14" t="s">
        <v>3</v>
      </c>
      <c r="D47" s="15">
        <v>1</v>
      </c>
      <c r="E47" s="6"/>
      <c r="F47" s="6">
        <f t="shared" si="0"/>
        <v>0</v>
      </c>
    </row>
    <row r="48" spans="1:6" x14ac:dyDescent="0.25">
      <c r="A48" s="1">
        <f>A47+1</f>
        <v>2</v>
      </c>
      <c r="B48" s="5" t="s">
        <v>155</v>
      </c>
      <c r="C48" s="37" t="s">
        <v>56</v>
      </c>
      <c r="D48" s="4">
        <v>12</v>
      </c>
      <c r="E48" s="6"/>
      <c r="F48" s="6">
        <f t="shared" si="0"/>
        <v>0</v>
      </c>
    </row>
    <row r="49" spans="1:6" x14ac:dyDescent="0.25">
      <c r="A49" s="1">
        <f t="shared" ref="A49:A55" si="2">A48+1</f>
        <v>3</v>
      </c>
      <c r="B49" s="2" t="s">
        <v>43</v>
      </c>
      <c r="C49" s="3" t="s">
        <v>3</v>
      </c>
      <c r="D49" s="4">
        <v>1</v>
      </c>
      <c r="E49" s="6"/>
      <c r="F49" s="6">
        <f t="shared" si="0"/>
        <v>0</v>
      </c>
    </row>
    <row r="50" spans="1:6" ht="24" x14ac:dyDescent="0.25">
      <c r="A50" s="1">
        <f t="shared" si="2"/>
        <v>4</v>
      </c>
      <c r="B50" s="2" t="s">
        <v>44</v>
      </c>
      <c r="C50" s="3" t="s">
        <v>0</v>
      </c>
      <c r="D50" s="4">
        <v>13</v>
      </c>
      <c r="E50" s="6"/>
      <c r="F50" s="6">
        <f t="shared" si="0"/>
        <v>0</v>
      </c>
    </row>
    <row r="51" spans="1:6" ht="24" x14ac:dyDescent="0.25">
      <c r="A51" s="1">
        <f t="shared" si="2"/>
        <v>5</v>
      </c>
      <c r="B51" s="2" t="s">
        <v>45</v>
      </c>
      <c r="C51" s="3" t="s">
        <v>3</v>
      </c>
      <c r="D51" s="4">
        <v>1</v>
      </c>
      <c r="E51" s="6"/>
      <c r="F51" s="6">
        <f t="shared" si="0"/>
        <v>0</v>
      </c>
    </row>
    <row r="52" spans="1:6" ht="48" x14ac:dyDescent="0.25">
      <c r="A52" s="1">
        <f t="shared" si="2"/>
        <v>6</v>
      </c>
      <c r="B52" s="7" t="s">
        <v>46</v>
      </c>
      <c r="C52" s="8" t="s">
        <v>3</v>
      </c>
      <c r="D52" s="9">
        <v>1</v>
      </c>
      <c r="E52" s="6"/>
      <c r="F52" s="6">
        <f t="shared" si="0"/>
        <v>0</v>
      </c>
    </row>
    <row r="53" spans="1:6" x14ac:dyDescent="0.25">
      <c r="A53" s="1">
        <f t="shared" si="2"/>
        <v>7</v>
      </c>
      <c r="B53" s="2" t="s">
        <v>47</v>
      </c>
      <c r="C53" s="37" t="s">
        <v>132</v>
      </c>
      <c r="D53" s="4">
        <v>13</v>
      </c>
      <c r="E53" s="6"/>
      <c r="F53" s="6">
        <f t="shared" si="0"/>
        <v>0</v>
      </c>
    </row>
    <row r="54" spans="1:6" x14ac:dyDescent="0.25">
      <c r="A54" s="49">
        <f t="shared" si="2"/>
        <v>8</v>
      </c>
      <c r="B54" s="10" t="s">
        <v>48</v>
      </c>
      <c r="C54" s="54" t="s">
        <v>132</v>
      </c>
      <c r="D54" s="11">
        <v>13</v>
      </c>
      <c r="E54" s="6"/>
      <c r="F54" s="6">
        <f t="shared" si="0"/>
        <v>0</v>
      </c>
    </row>
    <row r="55" spans="1:6" x14ac:dyDescent="0.25">
      <c r="A55" s="20">
        <f t="shared" si="2"/>
        <v>9</v>
      </c>
      <c r="B55" s="53" t="s">
        <v>127</v>
      </c>
      <c r="C55" s="22" t="s">
        <v>2</v>
      </c>
      <c r="D55" s="23">
        <v>15</v>
      </c>
      <c r="E55" s="6"/>
      <c r="F55" s="6">
        <f t="shared" si="0"/>
        <v>0</v>
      </c>
    </row>
    <row r="56" spans="1:6" x14ac:dyDescent="0.25">
      <c r="A56" s="58" t="s">
        <v>139</v>
      </c>
      <c r="B56" s="59"/>
      <c r="C56" s="59"/>
      <c r="D56" s="59"/>
      <c r="E56" s="59"/>
      <c r="F56" s="60"/>
    </row>
    <row r="57" spans="1:6" x14ac:dyDescent="0.25">
      <c r="A57" s="20">
        <v>1</v>
      </c>
      <c r="B57" s="21" t="s">
        <v>98</v>
      </c>
      <c r="C57" s="22" t="s">
        <v>57</v>
      </c>
      <c r="D57" s="23">
        <v>1</v>
      </c>
      <c r="E57" s="6"/>
      <c r="F57" s="6">
        <f t="shared" si="0"/>
        <v>0</v>
      </c>
    </row>
    <row r="58" spans="1:6" ht="24" x14ac:dyDescent="0.25">
      <c r="A58" s="20">
        <v>2</v>
      </c>
      <c r="B58" s="21" t="s">
        <v>140</v>
      </c>
      <c r="C58" s="22" t="s">
        <v>57</v>
      </c>
      <c r="D58" s="23">
        <v>1</v>
      </c>
      <c r="E58" s="6"/>
      <c r="F58" s="6">
        <f t="shared" si="0"/>
        <v>0</v>
      </c>
    </row>
    <row r="59" spans="1:6" ht="25.5" customHeight="1" x14ac:dyDescent="0.25">
      <c r="A59" s="20">
        <v>3</v>
      </c>
      <c r="B59" s="21" t="s">
        <v>156</v>
      </c>
      <c r="C59" s="22" t="s">
        <v>57</v>
      </c>
      <c r="D59" s="23">
        <v>1</v>
      </c>
      <c r="E59" s="6"/>
      <c r="F59" s="6">
        <f t="shared" si="0"/>
        <v>0</v>
      </c>
    </row>
    <row r="60" spans="1:6" ht="18" customHeight="1" x14ac:dyDescent="0.25">
      <c r="A60" s="20">
        <v>4</v>
      </c>
      <c r="B60" s="21" t="s">
        <v>157</v>
      </c>
      <c r="C60" s="22" t="s">
        <v>57</v>
      </c>
      <c r="D60" s="23">
        <v>1</v>
      </c>
      <c r="E60" s="6"/>
      <c r="F60" s="6">
        <f t="shared" si="0"/>
        <v>0</v>
      </c>
    </row>
    <row r="61" spans="1:6" ht="24" x14ac:dyDescent="0.25">
      <c r="A61" s="20">
        <v>5</v>
      </c>
      <c r="B61" s="21" t="s">
        <v>159</v>
      </c>
      <c r="C61" s="22" t="s">
        <v>57</v>
      </c>
      <c r="D61" s="23">
        <v>1</v>
      </c>
      <c r="E61" s="6"/>
      <c r="F61" s="6">
        <f t="shared" si="0"/>
        <v>0</v>
      </c>
    </row>
    <row r="62" spans="1:6" x14ac:dyDescent="0.25">
      <c r="A62" s="20">
        <v>6</v>
      </c>
      <c r="B62" s="21" t="s">
        <v>154</v>
      </c>
      <c r="C62" s="22" t="s">
        <v>57</v>
      </c>
      <c r="D62" s="23">
        <v>1</v>
      </c>
      <c r="E62" s="6"/>
      <c r="F62" s="6">
        <f t="shared" si="0"/>
        <v>0</v>
      </c>
    </row>
    <row r="63" spans="1:6" x14ac:dyDescent="0.25">
      <c r="A63" s="61" t="s">
        <v>148</v>
      </c>
      <c r="B63" s="61"/>
      <c r="C63" s="61"/>
      <c r="D63" s="61"/>
      <c r="E63" s="61"/>
      <c r="F63" s="6">
        <f>SUM(F4:F62)</f>
        <v>0</v>
      </c>
    </row>
    <row r="64" spans="1:6" x14ac:dyDescent="0.25">
      <c r="A64" s="16"/>
      <c r="B64" s="17"/>
      <c r="C64" s="18"/>
      <c r="D64" s="19"/>
    </row>
  </sheetData>
  <mergeCells count="5">
    <mergeCell ref="A2:F2"/>
    <mergeCell ref="A56:F56"/>
    <mergeCell ref="A63:E63"/>
    <mergeCell ref="A1:F1"/>
    <mergeCell ref="A46:D4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A0C-384B-42B7-A0C1-6A3EFAA065D9}">
  <dimension ref="A1:F49"/>
  <sheetViews>
    <sheetView workbookViewId="0">
      <selection activeCell="F15" sqref="F15"/>
    </sheetView>
  </sheetViews>
  <sheetFormatPr baseColWidth="10" defaultRowHeight="15" x14ac:dyDescent="0.25"/>
  <cols>
    <col min="2" max="2" width="46.7109375" customWidth="1"/>
  </cols>
  <sheetData>
    <row r="1" spans="1:6" x14ac:dyDescent="0.25">
      <c r="A1" s="65" t="s">
        <v>144</v>
      </c>
      <c r="B1" s="65"/>
      <c r="C1" s="65"/>
      <c r="D1" s="65"/>
    </row>
    <row r="2" spans="1:6" x14ac:dyDescent="0.25">
      <c r="A2" s="33" t="s">
        <v>60</v>
      </c>
      <c r="B2" s="33" t="s">
        <v>97</v>
      </c>
      <c r="C2" s="33" t="s">
        <v>32</v>
      </c>
      <c r="D2" s="33" t="s">
        <v>95</v>
      </c>
      <c r="E2" s="43" t="s">
        <v>141</v>
      </c>
      <c r="F2" s="43" t="s">
        <v>142</v>
      </c>
    </row>
    <row r="3" spans="1:6" x14ac:dyDescent="0.25">
      <c r="A3" s="20">
        <v>1</v>
      </c>
      <c r="B3" s="21" t="s">
        <v>53</v>
      </c>
      <c r="C3" s="22" t="s">
        <v>49</v>
      </c>
      <c r="D3" s="23">
        <v>35</v>
      </c>
      <c r="E3" s="6"/>
      <c r="F3" s="6">
        <f>D3*E3</f>
        <v>0</v>
      </c>
    </row>
    <row r="4" spans="1:6" x14ac:dyDescent="0.25">
      <c r="A4" s="20">
        <v>2</v>
      </c>
      <c r="B4" s="21" t="s">
        <v>50</v>
      </c>
      <c r="C4" s="22" t="s">
        <v>49</v>
      </c>
      <c r="D4" s="23">
        <v>6</v>
      </c>
      <c r="E4" s="6"/>
      <c r="F4" s="6">
        <f t="shared" ref="F4:F11" si="0">D4*E4</f>
        <v>0</v>
      </c>
    </row>
    <row r="5" spans="1:6" ht="25.5" customHeight="1" x14ac:dyDescent="0.25">
      <c r="A5" s="20">
        <v>3</v>
      </c>
      <c r="B5" s="21" t="s">
        <v>51</v>
      </c>
      <c r="C5" s="22" t="s">
        <v>49</v>
      </c>
      <c r="D5" s="23">
        <v>34</v>
      </c>
      <c r="E5" s="6"/>
      <c r="F5" s="6">
        <f t="shared" si="0"/>
        <v>0</v>
      </c>
    </row>
    <row r="6" spans="1:6" ht="24" x14ac:dyDescent="0.25">
      <c r="A6" s="20">
        <v>4</v>
      </c>
      <c r="B6" s="21" t="s">
        <v>52</v>
      </c>
      <c r="C6" s="22" t="s">
        <v>49</v>
      </c>
      <c r="D6" s="23">
        <v>2</v>
      </c>
      <c r="E6" s="6"/>
      <c r="F6" s="6">
        <f t="shared" si="0"/>
        <v>0</v>
      </c>
    </row>
    <row r="7" spans="1:6" x14ac:dyDescent="0.25">
      <c r="A7" s="20">
        <v>5</v>
      </c>
      <c r="B7" s="21" t="s">
        <v>54</v>
      </c>
      <c r="C7" s="22" t="s">
        <v>49</v>
      </c>
      <c r="D7" s="23">
        <v>2</v>
      </c>
      <c r="E7" s="6"/>
      <c r="F7" s="6">
        <f t="shared" si="0"/>
        <v>0</v>
      </c>
    </row>
    <row r="8" spans="1:6" x14ac:dyDescent="0.25">
      <c r="A8" s="20">
        <v>6</v>
      </c>
      <c r="B8" s="21" t="s">
        <v>55</v>
      </c>
      <c r="C8" s="22" t="s">
        <v>49</v>
      </c>
      <c r="D8" s="23">
        <v>2</v>
      </c>
      <c r="E8" s="6"/>
      <c r="F8" s="6">
        <f t="shared" si="0"/>
        <v>0</v>
      </c>
    </row>
    <row r="9" spans="1:6" ht="24" x14ac:dyDescent="0.25">
      <c r="A9" s="20">
        <v>7</v>
      </c>
      <c r="B9" s="21" t="s">
        <v>58</v>
      </c>
      <c r="C9" s="22" t="s">
        <v>56</v>
      </c>
      <c r="D9" s="23">
        <v>144</v>
      </c>
      <c r="E9" s="6"/>
      <c r="F9" s="6">
        <f t="shared" si="0"/>
        <v>0</v>
      </c>
    </row>
    <row r="10" spans="1:6" x14ac:dyDescent="0.25">
      <c r="A10" s="20">
        <v>8</v>
      </c>
      <c r="B10" s="21" t="s">
        <v>96</v>
      </c>
      <c r="C10" s="22" t="s">
        <v>49</v>
      </c>
      <c r="D10" s="23">
        <v>1</v>
      </c>
      <c r="E10" s="6"/>
      <c r="F10" s="6">
        <f t="shared" si="0"/>
        <v>0</v>
      </c>
    </row>
    <row r="11" spans="1:6" ht="24.75" customHeight="1" x14ac:dyDescent="0.25">
      <c r="A11" s="20">
        <v>9</v>
      </c>
      <c r="B11" s="21" t="s">
        <v>59</v>
      </c>
      <c r="C11" s="22" t="s">
        <v>57</v>
      </c>
      <c r="D11" s="23">
        <v>1</v>
      </c>
      <c r="E11" s="6"/>
      <c r="F11" s="6">
        <f t="shared" si="0"/>
        <v>0</v>
      </c>
    </row>
    <row r="12" spans="1:6" ht="24.75" customHeight="1" x14ac:dyDescent="0.25">
      <c r="A12" s="61" t="s">
        <v>149</v>
      </c>
      <c r="B12" s="61"/>
      <c r="C12" s="61"/>
      <c r="D12" s="61"/>
      <c r="E12" s="61"/>
      <c r="F12" s="6">
        <f>SUM(F3:F11)</f>
        <v>0</v>
      </c>
    </row>
    <row r="13" spans="1:6" ht="24.75" customHeight="1" x14ac:dyDescent="0.25">
      <c r="A13" s="16"/>
      <c r="B13" s="17"/>
      <c r="C13" s="18"/>
      <c r="D13" s="19"/>
    </row>
    <row r="15" spans="1:6" x14ac:dyDescent="0.25">
      <c r="A15" s="66" t="s">
        <v>94</v>
      </c>
      <c r="B15" s="67"/>
      <c r="C15" s="68"/>
    </row>
    <row r="16" spans="1:6" x14ac:dyDescent="0.25">
      <c r="A16" s="31" t="s">
        <v>60</v>
      </c>
      <c r="B16" s="32" t="s">
        <v>61</v>
      </c>
      <c r="C16" s="32" t="s">
        <v>95</v>
      </c>
    </row>
    <row r="17" spans="1:3" x14ac:dyDescent="0.25">
      <c r="A17" s="24">
        <v>1</v>
      </c>
      <c r="B17" s="25" t="s">
        <v>62</v>
      </c>
      <c r="C17" s="29">
        <v>29</v>
      </c>
    </row>
    <row r="18" spans="1:3" x14ac:dyDescent="0.25">
      <c r="A18" s="24">
        <v>2</v>
      </c>
      <c r="B18" s="25" t="s">
        <v>63</v>
      </c>
      <c r="C18" s="29">
        <v>29</v>
      </c>
    </row>
    <row r="19" spans="1:3" x14ac:dyDescent="0.25">
      <c r="A19" s="24">
        <v>3</v>
      </c>
      <c r="B19" s="25" t="s">
        <v>64</v>
      </c>
      <c r="C19" s="29">
        <v>29</v>
      </c>
    </row>
    <row r="20" spans="1:3" x14ac:dyDescent="0.25">
      <c r="A20" s="24">
        <v>4</v>
      </c>
      <c r="B20" s="25" t="s">
        <v>65</v>
      </c>
      <c r="C20" s="29">
        <v>12</v>
      </c>
    </row>
    <row r="21" spans="1:3" x14ac:dyDescent="0.25">
      <c r="A21" s="24">
        <v>5</v>
      </c>
      <c r="B21" s="25" t="s">
        <v>66</v>
      </c>
      <c r="C21" s="29">
        <v>300</v>
      </c>
    </row>
    <row r="22" spans="1:3" x14ac:dyDescent="0.25">
      <c r="A22" s="24">
        <v>6</v>
      </c>
      <c r="B22" s="25" t="s">
        <v>67</v>
      </c>
      <c r="C22" s="29">
        <v>300</v>
      </c>
    </row>
    <row r="23" spans="1:3" x14ac:dyDescent="0.25">
      <c r="A23" s="24">
        <v>7</v>
      </c>
      <c r="B23" s="25" t="s">
        <v>68</v>
      </c>
      <c r="C23" s="29">
        <v>300</v>
      </c>
    </row>
    <row r="24" spans="1:3" ht="26.25" x14ac:dyDescent="0.25">
      <c r="A24" s="24">
        <v>8</v>
      </c>
      <c r="B24" s="26" t="s">
        <v>69</v>
      </c>
      <c r="C24" s="29">
        <v>24</v>
      </c>
    </row>
    <row r="25" spans="1:3" ht="26.25" x14ac:dyDescent="0.25">
      <c r="A25" s="24">
        <v>9</v>
      </c>
      <c r="B25" s="26" t="s">
        <v>70</v>
      </c>
      <c r="C25" s="29">
        <v>18</v>
      </c>
    </row>
    <row r="26" spans="1:3" x14ac:dyDescent="0.25">
      <c r="A26" s="24">
        <v>10</v>
      </c>
      <c r="B26" s="25" t="s">
        <v>71</v>
      </c>
      <c r="C26" s="29">
        <v>300</v>
      </c>
    </row>
    <row r="27" spans="1:3" x14ac:dyDescent="0.25">
      <c r="A27" s="24">
        <v>11</v>
      </c>
      <c r="B27" s="25" t="s">
        <v>72</v>
      </c>
      <c r="C27" s="29">
        <v>300</v>
      </c>
    </row>
    <row r="28" spans="1:3" x14ac:dyDescent="0.25">
      <c r="A28" s="24">
        <v>12</v>
      </c>
      <c r="B28" s="25" t="s">
        <v>73</v>
      </c>
      <c r="C28" s="29">
        <v>300</v>
      </c>
    </row>
    <row r="29" spans="1:3" x14ac:dyDescent="0.25">
      <c r="A29" s="24">
        <v>13</v>
      </c>
      <c r="B29" s="25" t="s">
        <v>74</v>
      </c>
      <c r="C29" s="29">
        <v>29</v>
      </c>
    </row>
    <row r="30" spans="1:3" x14ac:dyDescent="0.25">
      <c r="A30" s="24">
        <v>14</v>
      </c>
      <c r="B30" s="25" t="s">
        <v>75</v>
      </c>
      <c r="C30" s="29">
        <v>5</v>
      </c>
    </row>
    <row r="31" spans="1:3" x14ac:dyDescent="0.25">
      <c r="A31" s="24">
        <v>15</v>
      </c>
      <c r="B31" s="25" t="s">
        <v>76</v>
      </c>
      <c r="C31" s="29">
        <v>18</v>
      </c>
    </row>
    <row r="32" spans="1:3" ht="38.25" x14ac:dyDescent="0.25">
      <c r="A32" s="27">
        <v>16</v>
      </c>
      <c r="B32" s="28" t="s">
        <v>77</v>
      </c>
      <c r="C32" s="30">
        <v>6</v>
      </c>
    </row>
    <row r="33" spans="1:3" x14ac:dyDescent="0.25">
      <c r="A33" s="24">
        <v>17</v>
      </c>
      <c r="B33" s="25" t="s">
        <v>78</v>
      </c>
      <c r="C33" s="29">
        <v>4</v>
      </c>
    </row>
    <row r="34" spans="1:3" x14ac:dyDescent="0.25">
      <c r="A34" s="24">
        <v>18</v>
      </c>
      <c r="B34" s="25" t="s">
        <v>79</v>
      </c>
      <c r="C34" s="29">
        <v>4</v>
      </c>
    </row>
    <row r="35" spans="1:3" x14ac:dyDescent="0.25">
      <c r="A35" s="24">
        <v>19</v>
      </c>
      <c r="B35" s="25" t="s">
        <v>80</v>
      </c>
      <c r="C35" s="29">
        <v>4</v>
      </c>
    </row>
    <row r="36" spans="1:3" x14ac:dyDescent="0.25">
      <c r="A36" s="24">
        <v>20</v>
      </c>
      <c r="B36" s="25" t="s">
        <v>81</v>
      </c>
      <c r="C36" s="29">
        <v>50</v>
      </c>
    </row>
    <row r="37" spans="1:3" x14ac:dyDescent="0.25">
      <c r="A37" s="24">
        <v>21</v>
      </c>
      <c r="B37" s="25" t="s">
        <v>82</v>
      </c>
      <c r="C37" s="29">
        <v>1</v>
      </c>
    </row>
    <row r="38" spans="1:3" x14ac:dyDescent="0.25">
      <c r="A38" s="24">
        <v>22</v>
      </c>
      <c r="B38" s="25" t="s">
        <v>83</v>
      </c>
      <c r="C38" s="29">
        <v>1</v>
      </c>
    </row>
    <row r="39" spans="1:3" x14ac:dyDescent="0.25">
      <c r="A39" s="24">
        <v>23</v>
      </c>
      <c r="B39" s="25" t="s">
        <v>84</v>
      </c>
      <c r="C39" s="29">
        <v>6</v>
      </c>
    </row>
    <row r="40" spans="1:3" x14ac:dyDescent="0.25">
      <c r="A40" s="24">
        <v>24</v>
      </c>
      <c r="B40" s="25" t="s">
        <v>85</v>
      </c>
      <c r="C40" s="29">
        <v>1</v>
      </c>
    </row>
    <row r="41" spans="1:3" x14ac:dyDescent="0.25">
      <c r="A41" s="24">
        <v>25</v>
      </c>
      <c r="B41" s="25" t="s">
        <v>86</v>
      </c>
      <c r="C41" s="29">
        <v>1</v>
      </c>
    </row>
    <row r="42" spans="1:3" x14ac:dyDescent="0.25">
      <c r="A42" s="24">
        <v>26</v>
      </c>
      <c r="B42" s="25" t="s">
        <v>87</v>
      </c>
      <c r="C42" s="29">
        <v>1</v>
      </c>
    </row>
    <row r="43" spans="1:3" x14ac:dyDescent="0.25">
      <c r="A43" s="24">
        <v>27</v>
      </c>
      <c r="B43" s="25" t="s">
        <v>88</v>
      </c>
      <c r="C43" s="29">
        <v>1</v>
      </c>
    </row>
    <row r="44" spans="1:3" x14ac:dyDescent="0.25">
      <c r="A44" s="24">
        <v>28</v>
      </c>
      <c r="B44" s="25" t="s">
        <v>89</v>
      </c>
      <c r="C44" s="29">
        <v>3</v>
      </c>
    </row>
    <row r="45" spans="1:3" x14ac:dyDescent="0.25">
      <c r="A45" s="24">
        <v>29</v>
      </c>
      <c r="B45" s="25" t="s">
        <v>90</v>
      </c>
      <c r="C45" s="29">
        <v>3</v>
      </c>
    </row>
    <row r="46" spans="1:3" x14ac:dyDescent="0.25">
      <c r="A46" s="24">
        <v>30</v>
      </c>
      <c r="B46" s="25" t="s">
        <v>91</v>
      </c>
      <c r="C46" s="29">
        <v>25</v>
      </c>
    </row>
    <row r="47" spans="1:3" x14ac:dyDescent="0.25">
      <c r="A47" s="24">
        <v>31</v>
      </c>
      <c r="B47" s="25" t="s">
        <v>92</v>
      </c>
      <c r="C47" s="29">
        <v>10</v>
      </c>
    </row>
    <row r="48" spans="1:3" x14ac:dyDescent="0.25">
      <c r="A48" s="29">
        <v>32</v>
      </c>
      <c r="B48" s="25" t="s">
        <v>93</v>
      </c>
      <c r="C48" s="29">
        <v>20</v>
      </c>
    </row>
    <row r="49" spans="1:3" x14ac:dyDescent="0.25">
      <c r="A49" s="29">
        <v>33</v>
      </c>
      <c r="B49" s="25" t="s">
        <v>99</v>
      </c>
      <c r="C49" s="29">
        <v>2</v>
      </c>
    </row>
  </sheetData>
  <mergeCells count="3">
    <mergeCell ref="A1:D1"/>
    <mergeCell ref="A15:C15"/>
    <mergeCell ref="A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09ED-8FD8-4445-A64C-E48249D152C1}">
  <dimension ref="A1:F35"/>
  <sheetViews>
    <sheetView topLeftCell="A19" workbookViewId="0">
      <selection activeCell="G36" sqref="G36"/>
    </sheetView>
  </sheetViews>
  <sheetFormatPr baseColWidth="10" defaultRowHeight="15" x14ac:dyDescent="0.25"/>
  <cols>
    <col min="2" max="2" width="54.5703125" customWidth="1"/>
  </cols>
  <sheetData>
    <row r="1" spans="1:6" x14ac:dyDescent="0.25">
      <c r="A1" s="69" t="s">
        <v>144</v>
      </c>
      <c r="B1" s="69"/>
      <c r="C1" s="69"/>
      <c r="D1" s="69"/>
    </row>
    <row r="2" spans="1:6" x14ac:dyDescent="0.25">
      <c r="A2" s="65" t="s">
        <v>124</v>
      </c>
      <c r="B2" s="65"/>
      <c r="C2" s="65"/>
      <c r="D2" s="65"/>
      <c r="E2" s="65"/>
      <c r="F2" s="65"/>
    </row>
    <row r="3" spans="1:6" x14ac:dyDescent="0.25">
      <c r="A3" s="34" t="s">
        <v>60</v>
      </c>
      <c r="B3" s="34" t="s">
        <v>97</v>
      </c>
      <c r="C3" s="34" t="s">
        <v>32</v>
      </c>
      <c r="D3" s="34" t="s">
        <v>95</v>
      </c>
      <c r="E3" s="43" t="s">
        <v>141</v>
      </c>
      <c r="F3" s="43" t="s">
        <v>142</v>
      </c>
    </row>
    <row r="4" spans="1:6" x14ac:dyDescent="0.25">
      <c r="A4" s="25">
        <v>1</v>
      </c>
      <c r="B4" s="25" t="s">
        <v>105</v>
      </c>
      <c r="C4" s="29" t="s">
        <v>56</v>
      </c>
      <c r="D4" s="25">
        <v>78</v>
      </c>
      <c r="E4" s="6"/>
      <c r="F4" s="6">
        <f>D4*E4</f>
        <v>0</v>
      </c>
    </row>
    <row r="5" spans="1:6" x14ac:dyDescent="0.25">
      <c r="A5" s="25">
        <v>2</v>
      </c>
      <c r="B5" s="25" t="s">
        <v>106</v>
      </c>
      <c r="C5" s="29" t="s">
        <v>56</v>
      </c>
      <c r="D5" s="25">
        <v>12</v>
      </c>
      <c r="E5" s="6"/>
      <c r="F5" s="6">
        <f t="shared" ref="F5:F13" si="0">D5*E5</f>
        <v>0</v>
      </c>
    </row>
    <row r="6" spans="1:6" x14ac:dyDescent="0.25">
      <c r="A6" s="25">
        <v>3</v>
      </c>
      <c r="B6" s="25" t="s">
        <v>107</v>
      </c>
      <c r="C6" s="29" t="s">
        <v>56</v>
      </c>
      <c r="D6" s="25">
        <v>6</v>
      </c>
      <c r="E6" s="6"/>
      <c r="F6" s="6">
        <f t="shared" si="0"/>
        <v>0</v>
      </c>
    </row>
    <row r="7" spans="1:6" x14ac:dyDescent="0.25">
      <c r="A7" s="25">
        <v>4</v>
      </c>
      <c r="B7" s="25" t="s">
        <v>102</v>
      </c>
      <c r="C7" s="29" t="s">
        <v>49</v>
      </c>
      <c r="D7" s="25">
        <v>2</v>
      </c>
      <c r="E7" s="6"/>
      <c r="F7" s="6">
        <f t="shared" si="0"/>
        <v>0</v>
      </c>
    </row>
    <row r="8" spans="1:6" x14ac:dyDescent="0.25">
      <c r="A8" s="25">
        <v>5</v>
      </c>
      <c r="B8" s="25" t="s">
        <v>103</v>
      </c>
      <c r="C8" s="29" t="s">
        <v>49</v>
      </c>
      <c r="D8" s="25">
        <v>1</v>
      </c>
      <c r="E8" s="6"/>
      <c r="F8" s="6">
        <f t="shared" si="0"/>
        <v>0</v>
      </c>
    </row>
    <row r="9" spans="1:6" x14ac:dyDescent="0.25">
      <c r="A9" s="25">
        <v>6</v>
      </c>
      <c r="B9" s="25" t="s">
        <v>108</v>
      </c>
      <c r="C9" s="29" t="s">
        <v>56</v>
      </c>
      <c r="D9" s="25">
        <v>12</v>
      </c>
      <c r="E9" s="6"/>
      <c r="F9" s="6">
        <f t="shared" si="0"/>
        <v>0</v>
      </c>
    </row>
    <row r="10" spans="1:6" x14ac:dyDescent="0.25">
      <c r="A10" s="25">
        <v>7</v>
      </c>
      <c r="B10" s="25" t="s">
        <v>100</v>
      </c>
      <c r="C10" s="29" t="s">
        <v>49</v>
      </c>
      <c r="D10" s="25">
        <v>5</v>
      </c>
      <c r="E10" s="6"/>
      <c r="F10" s="6">
        <f t="shared" si="0"/>
        <v>0</v>
      </c>
    </row>
    <row r="11" spans="1:6" x14ac:dyDescent="0.25">
      <c r="A11" s="25">
        <v>8</v>
      </c>
      <c r="B11" s="25" t="s">
        <v>101</v>
      </c>
      <c r="C11" s="29" t="s">
        <v>49</v>
      </c>
      <c r="D11" s="25">
        <v>45</v>
      </c>
      <c r="E11" s="6"/>
      <c r="F11" s="6">
        <f t="shared" si="0"/>
        <v>0</v>
      </c>
    </row>
    <row r="12" spans="1:6" x14ac:dyDescent="0.25">
      <c r="A12" s="25">
        <v>9</v>
      </c>
      <c r="B12" s="25" t="s">
        <v>104</v>
      </c>
      <c r="C12" s="29" t="s">
        <v>57</v>
      </c>
      <c r="D12" s="25">
        <v>1</v>
      </c>
      <c r="E12" s="6"/>
      <c r="F12" s="6">
        <f t="shared" si="0"/>
        <v>0</v>
      </c>
    </row>
    <row r="13" spans="1:6" x14ac:dyDescent="0.25">
      <c r="A13" s="25">
        <v>10</v>
      </c>
      <c r="B13" s="25" t="s">
        <v>126</v>
      </c>
      <c r="C13" s="29" t="s">
        <v>49</v>
      </c>
      <c r="D13" s="25">
        <v>1</v>
      </c>
      <c r="E13" s="6"/>
      <c r="F13" s="6">
        <f t="shared" si="0"/>
        <v>0</v>
      </c>
    </row>
    <row r="14" spans="1:6" x14ac:dyDescent="0.25">
      <c r="A14" s="61" t="s">
        <v>150</v>
      </c>
      <c r="B14" s="61"/>
      <c r="C14" s="61"/>
      <c r="D14" s="61"/>
      <c r="E14" s="61"/>
      <c r="F14" s="6">
        <f>SUM(F5:F13)</f>
        <v>0</v>
      </c>
    </row>
    <row r="15" spans="1:6" x14ac:dyDescent="0.25">
      <c r="A15" s="51"/>
      <c r="B15" s="51"/>
      <c r="C15" s="52"/>
      <c r="D15" s="51"/>
    </row>
    <row r="17" spans="1:6" x14ac:dyDescent="0.25">
      <c r="A17" s="70" t="s">
        <v>109</v>
      </c>
      <c r="B17" s="71"/>
      <c r="C17" s="71"/>
      <c r="D17" s="71"/>
      <c r="E17" s="71"/>
      <c r="F17" s="72"/>
    </row>
    <row r="18" spans="1:6" x14ac:dyDescent="0.25">
      <c r="A18" s="34" t="s">
        <v>60</v>
      </c>
      <c r="B18" s="34" t="s">
        <v>97</v>
      </c>
      <c r="C18" s="34" t="s">
        <v>32</v>
      </c>
      <c r="D18" s="34" t="s">
        <v>95</v>
      </c>
      <c r="E18" s="43" t="s">
        <v>141</v>
      </c>
      <c r="F18" s="43" t="s">
        <v>142</v>
      </c>
    </row>
    <row r="19" spans="1:6" x14ac:dyDescent="0.25">
      <c r="A19" s="25">
        <v>1</v>
      </c>
      <c r="B19" s="25" t="s">
        <v>125</v>
      </c>
      <c r="C19" s="29" t="s">
        <v>49</v>
      </c>
      <c r="D19" s="25">
        <v>1</v>
      </c>
      <c r="E19" s="6"/>
      <c r="F19" s="6">
        <f>D19*E19</f>
        <v>0</v>
      </c>
    </row>
    <row r="20" spans="1:6" x14ac:dyDescent="0.25">
      <c r="A20" s="25">
        <v>2</v>
      </c>
      <c r="B20" s="25" t="s">
        <v>110</v>
      </c>
      <c r="C20" s="29" t="s">
        <v>49</v>
      </c>
      <c r="D20" s="25">
        <v>2</v>
      </c>
      <c r="E20" s="6"/>
      <c r="F20" s="6">
        <f t="shared" ref="F20:F33" si="1">D20*E20</f>
        <v>0</v>
      </c>
    </row>
    <row r="21" spans="1:6" x14ac:dyDescent="0.25">
      <c r="A21" s="25">
        <v>3</v>
      </c>
      <c r="B21" s="25" t="s">
        <v>111</v>
      </c>
      <c r="C21" s="29" t="s">
        <v>49</v>
      </c>
      <c r="D21" s="25">
        <v>15</v>
      </c>
      <c r="E21" s="6"/>
      <c r="F21" s="6">
        <f t="shared" si="1"/>
        <v>0</v>
      </c>
    </row>
    <row r="22" spans="1:6" x14ac:dyDescent="0.25">
      <c r="A22" s="25">
        <v>4</v>
      </c>
      <c r="B22" s="25" t="s">
        <v>112</v>
      </c>
      <c r="C22" s="29" t="s">
        <v>49</v>
      </c>
      <c r="D22" s="25">
        <v>20</v>
      </c>
      <c r="E22" s="6"/>
      <c r="F22" s="6">
        <f t="shared" si="1"/>
        <v>0</v>
      </c>
    </row>
    <row r="23" spans="1:6" x14ac:dyDescent="0.25">
      <c r="A23" s="25">
        <v>5</v>
      </c>
      <c r="B23" s="25" t="s">
        <v>113</v>
      </c>
      <c r="C23" s="29" t="s">
        <v>49</v>
      </c>
      <c r="D23" s="25">
        <v>2</v>
      </c>
      <c r="E23" s="6"/>
      <c r="F23" s="6">
        <f t="shared" si="1"/>
        <v>0</v>
      </c>
    </row>
    <row r="24" spans="1:6" x14ac:dyDescent="0.25">
      <c r="A24" s="25">
        <v>6</v>
      </c>
      <c r="B24" s="25" t="s">
        <v>114</v>
      </c>
      <c r="C24" s="29" t="s">
        <v>49</v>
      </c>
      <c r="D24" s="6">
        <v>2</v>
      </c>
      <c r="E24" s="6"/>
      <c r="F24" s="6">
        <f t="shared" si="1"/>
        <v>0</v>
      </c>
    </row>
    <row r="25" spans="1:6" x14ac:dyDescent="0.25">
      <c r="A25" s="25">
        <v>7</v>
      </c>
      <c r="B25" s="25" t="s">
        <v>115</v>
      </c>
      <c r="C25" s="29" t="s">
        <v>49</v>
      </c>
      <c r="D25" s="6">
        <v>4</v>
      </c>
      <c r="E25" s="6"/>
      <c r="F25" s="6">
        <f t="shared" si="1"/>
        <v>0</v>
      </c>
    </row>
    <row r="26" spans="1:6" x14ac:dyDescent="0.25">
      <c r="A26" s="25">
        <v>8</v>
      </c>
      <c r="B26" s="25" t="s">
        <v>116</v>
      </c>
      <c r="C26" s="29" t="s">
        <v>49</v>
      </c>
      <c r="D26" s="6">
        <v>6</v>
      </c>
      <c r="E26" s="6"/>
      <c r="F26" s="6">
        <f t="shared" si="1"/>
        <v>0</v>
      </c>
    </row>
    <row r="27" spans="1:6" x14ac:dyDescent="0.25">
      <c r="A27" s="25">
        <v>9</v>
      </c>
      <c r="B27" s="25" t="s">
        <v>117</v>
      </c>
      <c r="C27" s="29" t="s">
        <v>49</v>
      </c>
      <c r="D27" s="6">
        <v>4</v>
      </c>
      <c r="E27" s="6"/>
      <c r="F27" s="6">
        <f t="shared" si="1"/>
        <v>0</v>
      </c>
    </row>
    <row r="28" spans="1:6" x14ac:dyDescent="0.25">
      <c r="A28" s="25">
        <v>10</v>
      </c>
      <c r="B28" s="25" t="s">
        <v>118</v>
      </c>
      <c r="C28" s="29" t="s">
        <v>56</v>
      </c>
      <c r="D28" s="6">
        <v>500</v>
      </c>
      <c r="E28" s="6"/>
      <c r="F28" s="6">
        <f t="shared" si="1"/>
        <v>0</v>
      </c>
    </row>
    <row r="29" spans="1:6" x14ac:dyDescent="0.25">
      <c r="A29" s="25">
        <v>11</v>
      </c>
      <c r="B29" s="25" t="s">
        <v>119</v>
      </c>
      <c r="C29" s="29" t="s">
        <v>49</v>
      </c>
      <c r="D29" s="6">
        <v>250</v>
      </c>
      <c r="E29" s="6"/>
      <c r="F29" s="6">
        <f t="shared" si="1"/>
        <v>0</v>
      </c>
    </row>
    <row r="30" spans="1:6" x14ac:dyDescent="0.25">
      <c r="A30" s="25">
        <v>12</v>
      </c>
      <c r="B30" s="25" t="s">
        <v>120</v>
      </c>
      <c r="C30" s="29" t="s">
        <v>56</v>
      </c>
      <c r="D30" s="6">
        <v>1600</v>
      </c>
      <c r="E30" s="6"/>
      <c r="F30" s="6">
        <f t="shared" si="1"/>
        <v>0</v>
      </c>
    </row>
    <row r="31" spans="1:6" x14ac:dyDescent="0.25">
      <c r="A31" s="25">
        <v>13</v>
      </c>
      <c r="B31" s="25" t="s">
        <v>121</v>
      </c>
      <c r="C31" s="29" t="s">
        <v>56</v>
      </c>
      <c r="D31" s="6">
        <v>200</v>
      </c>
      <c r="E31" s="6"/>
      <c r="F31" s="6">
        <f t="shared" si="1"/>
        <v>0</v>
      </c>
    </row>
    <row r="32" spans="1:6" x14ac:dyDescent="0.25">
      <c r="A32" s="25">
        <v>14</v>
      </c>
      <c r="B32" s="36" t="s">
        <v>122</v>
      </c>
      <c r="C32" s="29" t="s">
        <v>49</v>
      </c>
      <c r="D32" s="35">
        <v>4</v>
      </c>
      <c r="E32" s="6"/>
      <c r="F32" s="6">
        <f t="shared" si="1"/>
        <v>0</v>
      </c>
    </row>
    <row r="33" spans="1:6" x14ac:dyDescent="0.25">
      <c r="A33" s="25">
        <v>15</v>
      </c>
      <c r="B33" s="36" t="s">
        <v>123</v>
      </c>
      <c r="C33" s="29" t="s">
        <v>49</v>
      </c>
      <c r="D33" s="35">
        <v>2</v>
      </c>
      <c r="E33" s="6"/>
      <c r="F33" s="6">
        <f t="shared" si="1"/>
        <v>0</v>
      </c>
    </row>
    <row r="34" spans="1:6" x14ac:dyDescent="0.25">
      <c r="A34" s="61" t="s">
        <v>151</v>
      </c>
      <c r="B34" s="61"/>
      <c r="C34" s="61"/>
      <c r="D34" s="61"/>
      <c r="E34" s="61"/>
      <c r="F34" s="6">
        <f>SUM(F25:F33)</f>
        <v>0</v>
      </c>
    </row>
    <row r="35" spans="1:6" x14ac:dyDescent="0.25">
      <c r="A35" s="61" t="s">
        <v>152</v>
      </c>
      <c r="B35" s="61"/>
      <c r="C35" s="61"/>
      <c r="D35" s="61"/>
      <c r="E35" s="61"/>
      <c r="F35" s="6">
        <f>F14+F34</f>
        <v>0</v>
      </c>
    </row>
  </sheetData>
  <mergeCells count="6">
    <mergeCell ref="A34:E34"/>
    <mergeCell ref="A35:E35"/>
    <mergeCell ref="A1:D1"/>
    <mergeCell ref="A2:F2"/>
    <mergeCell ref="A17:F17"/>
    <mergeCell ref="A14:E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8B80-E595-4163-8886-3D3D3A0F6C46}">
  <dimension ref="A2:D6"/>
  <sheetViews>
    <sheetView tabSelected="1" workbookViewId="0">
      <selection activeCell="F19" sqref="F19"/>
    </sheetView>
  </sheetViews>
  <sheetFormatPr baseColWidth="10" defaultRowHeight="15" x14ac:dyDescent="0.25"/>
  <cols>
    <col min="1" max="1" width="8.28515625" customWidth="1"/>
    <col min="2" max="2" width="29.5703125" customWidth="1"/>
    <col min="3" max="3" width="18.5703125" customWidth="1"/>
  </cols>
  <sheetData>
    <row r="2" spans="1:4" x14ac:dyDescent="0.25">
      <c r="A2" s="42" t="s">
        <v>30</v>
      </c>
      <c r="B2" s="42" t="s">
        <v>146</v>
      </c>
      <c r="C2" s="43" t="s">
        <v>147</v>
      </c>
      <c r="D2" s="45"/>
    </row>
    <row r="3" spans="1:4" x14ac:dyDescent="0.25">
      <c r="A3" s="6">
        <v>1</v>
      </c>
      <c r="B3" s="6" t="s">
        <v>143</v>
      </c>
      <c r="C3" s="6"/>
    </row>
    <row r="4" spans="1:4" x14ac:dyDescent="0.25">
      <c r="A4" s="6">
        <v>2</v>
      </c>
      <c r="B4" s="6" t="s">
        <v>153</v>
      </c>
      <c r="C4" s="6"/>
    </row>
    <row r="5" spans="1:4" x14ac:dyDescent="0.25">
      <c r="A5" s="6">
        <v>3</v>
      </c>
      <c r="B5" s="6" t="s">
        <v>138</v>
      </c>
      <c r="C5" s="6"/>
    </row>
    <row r="6" spans="1:4" x14ac:dyDescent="0.25">
      <c r="A6" s="73" t="s">
        <v>145</v>
      </c>
      <c r="B6" s="73"/>
      <c r="C6" s="50">
        <f>SUM(C3:C5)</f>
        <v>0</v>
      </c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Planta Baja, Alta y Varios</vt:lpstr>
      <vt:lpstr>Instalación Eléctrica</vt:lpstr>
      <vt:lpstr>Prevención Contra Incendio</vt:lpstr>
      <vt:lpstr>Presupuesto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Galarza</dc:creator>
  <cp:lastModifiedBy>Carlos Galarza</cp:lastModifiedBy>
  <cp:lastPrinted>2025-09-15T21:27:01Z</cp:lastPrinted>
  <dcterms:created xsi:type="dcterms:W3CDTF">2025-09-11T13:06:55Z</dcterms:created>
  <dcterms:modified xsi:type="dcterms:W3CDTF">2025-09-16T11:59:38Z</dcterms:modified>
</cp:coreProperties>
</file>